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13_ncr:1_{EA89DC20-EC32-44E7-BA69-97C0F87B58E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мета материалы" sheetId="2" r:id="rId1"/>
  </sheets>
  <calcPr calcId="191029" concurrentCalc="0"/>
</workbook>
</file>

<file path=xl/calcChain.xml><?xml version="1.0" encoding="utf-8"?>
<calcChain xmlns="http://schemas.openxmlformats.org/spreadsheetml/2006/main">
  <c r="F29" i="2" l="1"/>
  <c r="F13" i="2"/>
  <c r="F11" i="2"/>
  <c r="F12" i="2"/>
  <c r="F14" i="2"/>
  <c r="F35" i="2"/>
  <c r="F17" i="2"/>
  <c r="F18" i="2"/>
  <c r="F19" i="2"/>
  <c r="F20" i="2"/>
  <c r="F22" i="2"/>
  <c r="F23" i="2"/>
  <c r="F24" i="2"/>
  <c r="F21" i="2"/>
  <c r="F26" i="2"/>
  <c r="F36" i="2"/>
</calcChain>
</file>

<file path=xl/sharedStrings.xml><?xml version="1.0" encoding="utf-8"?>
<sst xmlns="http://schemas.openxmlformats.org/spreadsheetml/2006/main" count="51" uniqueCount="44">
  <si>
    <t>м.п.</t>
  </si>
  <si>
    <t>№                    п/п</t>
  </si>
  <si>
    <t>ед. изм.</t>
  </si>
  <si>
    <t>Объемы</t>
  </si>
  <si>
    <t>за единицу</t>
  </si>
  <si>
    <t>всего</t>
  </si>
  <si>
    <t>м2</t>
  </si>
  <si>
    <t>шт.</t>
  </si>
  <si>
    <t>Итого по разделу  1 :</t>
  </si>
  <si>
    <t>Всего по смете</t>
  </si>
  <si>
    <t xml:space="preserve">                        Подписи сторон :</t>
  </si>
  <si>
    <t>Маяки штукатурный d6мм</t>
  </si>
  <si>
    <t>кан.</t>
  </si>
  <si>
    <t>рул.</t>
  </si>
  <si>
    <t xml:space="preserve">Подрядчик : ______________ </t>
  </si>
  <si>
    <t>Раздел 1. Работы</t>
  </si>
  <si>
    <t xml:space="preserve">Раздел 2. Материалы </t>
  </si>
  <si>
    <t>Бетоноконтакт Старатели 20 кг.</t>
  </si>
  <si>
    <t>Уголок малярный сетка 3 м на углы и откосы</t>
  </si>
  <si>
    <t>Раздел 3. Накладные расходы</t>
  </si>
  <si>
    <t>Стоимость работ и материалов</t>
  </si>
  <si>
    <t xml:space="preserve">Наименование </t>
  </si>
  <si>
    <t xml:space="preserve"> </t>
  </si>
  <si>
    <t>Итого по разделу 2 :</t>
  </si>
  <si>
    <t>меш.</t>
  </si>
  <si>
    <t>Механизированная штукатурка стен цементная слой до 2см.</t>
  </si>
  <si>
    <t>Грунтовка для впитывающих оснований Миттель грунт 10 л.</t>
  </si>
  <si>
    <t>Механизированная штукатурка стен гипсовая слой до 2см.</t>
  </si>
  <si>
    <t>Пленка укрывная 40 мик.</t>
  </si>
  <si>
    <t xml:space="preserve">Сетка фасадная </t>
  </si>
  <si>
    <t>shtukaturka-mech@yandex.ru</t>
  </si>
  <si>
    <t>Штукатурка стен и  откосов ширина не более 40 см.</t>
  </si>
  <si>
    <t>Транспортные расходы</t>
  </si>
  <si>
    <t>Погрузочно-разгрузочные работы</t>
  </si>
  <si>
    <t>Доставка оборудования (штукатурная станция)</t>
  </si>
  <si>
    <t>Итого по разделу 3 :</t>
  </si>
  <si>
    <t>тонн</t>
  </si>
  <si>
    <t>8(495)-231-62-96      8(985)-231-62-96</t>
  </si>
  <si>
    <t>Штукатурка цементная KREISEL 521 30 кг.</t>
  </si>
  <si>
    <t>Приложение №1   к договору№ 19____</t>
  </si>
  <si>
    <t>Штукатурка машинного  нанесения Knauf MP 75 (30кг) белый</t>
  </si>
  <si>
    <t xml:space="preserve">Смета на работы и материалы СНТ Хлыбы      </t>
  </si>
  <si>
    <t>/                 /</t>
  </si>
  <si>
    <t>Заказчик : _____________ /              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</si>
</sst>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b/>
      <i/>
      <sz val="12"/>
      <name val="Arial Narrow"/>
      <family val="2"/>
      <charset val="204"/>
    </font>
    <font>
      <b/>
      <i/>
      <sz val="12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u/>
      <sz val="12.1"/>
      <color theme="10"/>
      <name val="Calibri"/>
      <family val="2"/>
      <charset val="204"/>
    </font>
    <font>
      <b/>
      <i/>
      <sz val="12.1"/>
      <color theme="10"/>
      <name val="Calibri"/>
      <family val="2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0">
      <alignment horizontal="left"/>
    </xf>
  </cellStyleXfs>
  <cellXfs count="98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/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6" fillId="0" borderId="0" xfId="0" applyFont="1" applyFill="1"/>
    <xf numFmtId="4" fontId="4" fillId="0" borderId="0" xfId="0" applyNumberFormat="1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4" fillId="0" borderId="0" xfId="0" applyNumberFormat="1" applyFont="1" applyFill="1"/>
    <xf numFmtId="0" fontId="4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0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2" fillId="0" borderId="0" xfId="1" applyFont="1" applyAlignment="1" applyProtection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4" fillId="4" borderId="12" xfId="0" applyFont="1" applyFill="1" applyBorder="1" applyAlignment="1">
      <alignment horizontal="center" vertical="center" wrapText="1"/>
    </xf>
    <xf numFmtId="2" fontId="4" fillId="4" borderId="12" xfId="0" applyNumberFormat="1" applyFont="1" applyFill="1" applyBorder="1" applyAlignment="1">
      <alignment horizontal="center" vertical="center" wrapText="1"/>
    </xf>
    <xf numFmtId="4" fontId="3" fillId="4" borderId="13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10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4" fillId="3" borderId="19" xfId="0" applyNumberFormat="1" applyFont="1" applyFill="1" applyBorder="1" applyAlignment="1">
      <alignment horizontal="center" vertical="center" wrapText="1"/>
    </xf>
    <xf numFmtId="49" fontId="5" fillId="2" borderId="19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49" fontId="4" fillId="4" borderId="20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 shrinkToFit="1"/>
    </xf>
    <xf numFmtId="0" fontId="4" fillId="0" borderId="21" xfId="0" applyFont="1" applyFill="1" applyBorder="1" applyAlignment="1">
      <alignment horizontal="left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1" fillId="0" borderId="0" xfId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2857500</xdr:colOff>
      <xdr:row>4</xdr:row>
      <xdr:rowOff>161925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724B094D-5D9B-4BCC-8A8D-C056BA55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285750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tukaturka-mech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zoomScale="110" zoomScaleNormal="110" workbookViewId="0">
      <selection activeCell="H41" sqref="H41:I41"/>
    </sheetView>
  </sheetViews>
  <sheetFormatPr defaultColWidth="9.28515625" defaultRowHeight="12.75" x14ac:dyDescent="0.2"/>
  <cols>
    <col min="1" max="1" width="3.28515625" style="13" customWidth="1"/>
    <col min="2" max="2" width="52.28515625" style="28" customWidth="1"/>
    <col min="3" max="3" width="5.42578125" style="28" customWidth="1"/>
    <col min="4" max="4" width="8.28515625" style="36" customWidth="1"/>
    <col min="5" max="5" width="11" style="28" customWidth="1"/>
    <col min="6" max="6" width="18.140625" style="28" customWidth="1"/>
    <col min="7" max="7" width="18.42578125" style="3" customWidth="1"/>
    <col min="8" max="8" width="17" style="3" bestFit="1" customWidth="1"/>
    <col min="9" max="9" width="11.28515625" style="3" customWidth="1"/>
    <col min="10" max="10" width="9.28515625" style="3" customWidth="1"/>
    <col min="11" max="16384" width="9.28515625" style="3"/>
  </cols>
  <sheetData>
    <row r="1" spans="1:8" ht="15" x14ac:dyDescent="0.25">
      <c r="B1" s="37" t="s">
        <v>37</v>
      </c>
      <c r="C1" s="81" t="s">
        <v>39</v>
      </c>
      <c r="D1" s="81"/>
      <c r="E1" s="81"/>
      <c r="F1" s="81"/>
    </row>
    <row r="2" spans="1:8" ht="13.5" x14ac:dyDescent="0.2">
      <c r="B2" s="26"/>
      <c r="D2" s="31"/>
      <c r="E2" s="29"/>
      <c r="F2" s="29"/>
    </row>
    <row r="3" spans="1:8" ht="15.75" x14ac:dyDescent="0.2">
      <c r="B3" s="27"/>
      <c r="C3" s="93" t="s">
        <v>30</v>
      </c>
      <c r="D3" s="94"/>
      <c r="E3" s="94"/>
      <c r="F3" s="94"/>
      <c r="G3" s="7"/>
    </row>
    <row r="4" spans="1:8" s="2" customFormat="1" x14ac:dyDescent="0.25">
      <c r="A4" s="1"/>
      <c r="B4" s="20"/>
      <c r="C4" s="7"/>
      <c r="D4" s="7"/>
      <c r="E4" s="7"/>
      <c r="F4" s="7"/>
      <c r="G4" s="7"/>
    </row>
    <row r="5" spans="1:8" s="14" customFormat="1" ht="15.75" customHeight="1" x14ac:dyDescent="0.25">
      <c r="A5" s="95" t="s">
        <v>41</v>
      </c>
      <c r="B5" s="95"/>
      <c r="C5" s="95"/>
      <c r="D5" s="95"/>
      <c r="E5" s="95"/>
      <c r="F5" s="95"/>
    </row>
    <row r="6" spans="1:8" s="14" customFormat="1" ht="15.75" customHeight="1" thickBot="1" x14ac:dyDescent="0.3">
      <c r="A6" s="96"/>
      <c r="B6" s="96"/>
      <c r="C6" s="96"/>
      <c r="D6" s="96"/>
      <c r="E6" s="96"/>
      <c r="F6" s="96"/>
    </row>
    <row r="7" spans="1:8" ht="12.75" customHeight="1" x14ac:dyDescent="0.2">
      <c r="A7" s="84" t="s">
        <v>1</v>
      </c>
      <c r="B7" s="86" t="s">
        <v>21</v>
      </c>
      <c r="C7" s="88" t="s">
        <v>2</v>
      </c>
      <c r="D7" s="90" t="s">
        <v>3</v>
      </c>
      <c r="E7" s="88" t="s">
        <v>20</v>
      </c>
      <c r="F7" s="92"/>
    </row>
    <row r="8" spans="1:8" x14ac:dyDescent="0.2">
      <c r="A8" s="85"/>
      <c r="B8" s="87"/>
      <c r="C8" s="89"/>
      <c r="D8" s="91"/>
      <c r="E8" s="50" t="s">
        <v>4</v>
      </c>
      <c r="F8" s="21" t="s">
        <v>5</v>
      </c>
      <c r="G8" s="4"/>
      <c r="H8" s="4"/>
    </row>
    <row r="9" spans="1:8" ht="13.5" thickBot="1" x14ac:dyDescent="0.25">
      <c r="A9" s="52">
        <v>1</v>
      </c>
      <c r="B9" s="62">
        <v>2</v>
      </c>
      <c r="C9" s="22"/>
      <c r="D9" s="32"/>
      <c r="E9" s="22"/>
      <c r="F9" s="23"/>
    </row>
    <row r="10" spans="1:8" s="7" customFormat="1" x14ac:dyDescent="0.25">
      <c r="A10" s="53"/>
      <c r="B10" s="63" t="s">
        <v>15</v>
      </c>
      <c r="C10" s="24"/>
      <c r="D10" s="33"/>
      <c r="E10" s="24"/>
      <c r="F10" s="64"/>
    </row>
    <row r="11" spans="1:8" s="7" customFormat="1" x14ac:dyDescent="0.25">
      <c r="A11" s="54"/>
      <c r="B11" s="65" t="s">
        <v>27</v>
      </c>
      <c r="C11" s="8" t="s">
        <v>6</v>
      </c>
      <c r="D11" s="34">
        <v>498</v>
      </c>
      <c r="E11" s="30">
        <v>330</v>
      </c>
      <c r="F11" s="66">
        <f>D11*E11</f>
        <v>164340</v>
      </c>
      <c r="G11" s="10"/>
      <c r="H11" s="10"/>
    </row>
    <row r="12" spans="1:8" s="7" customFormat="1" ht="15" customHeight="1" x14ac:dyDescent="0.25">
      <c r="A12" s="54"/>
      <c r="B12" s="65" t="s">
        <v>31</v>
      </c>
      <c r="C12" s="8" t="s">
        <v>0</v>
      </c>
      <c r="D12" s="34">
        <v>105</v>
      </c>
      <c r="E12" s="30">
        <v>400</v>
      </c>
      <c r="F12" s="66">
        <f t="shared" ref="F12" si="0">D12*E12</f>
        <v>42000</v>
      </c>
    </row>
    <row r="13" spans="1:8" s="7" customFormat="1" ht="15" customHeight="1" x14ac:dyDescent="0.25">
      <c r="A13" s="54"/>
      <c r="B13" s="65" t="s">
        <v>25</v>
      </c>
      <c r="C13" s="8" t="s">
        <v>6</v>
      </c>
      <c r="D13" s="34">
        <v>67</v>
      </c>
      <c r="E13" s="30">
        <v>400</v>
      </c>
      <c r="F13" s="66">
        <f>D13*E13</f>
        <v>26800</v>
      </c>
    </row>
    <row r="14" spans="1:8" x14ac:dyDescent="0.2">
      <c r="A14" s="55"/>
      <c r="B14" s="67" t="s">
        <v>8</v>
      </c>
      <c r="C14" s="12"/>
      <c r="D14" s="51"/>
      <c r="E14" s="50"/>
      <c r="F14" s="68">
        <f>SUM(F11:F13)</f>
        <v>233140</v>
      </c>
      <c r="G14" s="4"/>
      <c r="H14" s="4"/>
    </row>
    <row r="15" spans="1:8" s="18" customFormat="1" x14ac:dyDescent="0.2">
      <c r="A15" s="56"/>
      <c r="B15" s="69"/>
      <c r="C15" s="16"/>
      <c r="D15" s="35"/>
      <c r="E15" s="5"/>
      <c r="F15" s="70"/>
      <c r="G15" s="17"/>
      <c r="H15" s="17"/>
    </row>
    <row r="16" spans="1:8" s="7" customFormat="1" x14ac:dyDescent="0.25">
      <c r="A16" s="57"/>
      <c r="B16" s="67" t="s">
        <v>16</v>
      </c>
      <c r="C16" s="6"/>
      <c r="D16" s="51"/>
      <c r="E16" s="6"/>
      <c r="F16" s="71"/>
    </row>
    <row r="17" spans="1:8" s="7" customFormat="1" ht="12.75" customHeight="1" x14ac:dyDescent="0.25">
      <c r="A17" s="54"/>
      <c r="B17" s="72" t="s">
        <v>40</v>
      </c>
      <c r="C17" s="11" t="s">
        <v>24</v>
      </c>
      <c r="D17" s="34">
        <v>330</v>
      </c>
      <c r="E17" s="9">
        <v>290</v>
      </c>
      <c r="F17" s="66">
        <f t="shared" ref="F17:F24" si="1">D17*E17</f>
        <v>95700</v>
      </c>
    </row>
    <row r="18" spans="1:8" s="7" customFormat="1" ht="12.75" customHeight="1" x14ac:dyDescent="0.25">
      <c r="A18" s="54"/>
      <c r="B18" s="72" t="s">
        <v>17</v>
      </c>
      <c r="C18" s="11" t="s">
        <v>12</v>
      </c>
      <c r="D18" s="34">
        <v>1</v>
      </c>
      <c r="E18" s="9">
        <v>1400</v>
      </c>
      <c r="F18" s="66">
        <f t="shared" si="1"/>
        <v>1400</v>
      </c>
    </row>
    <row r="19" spans="1:8" s="7" customFormat="1" ht="12.75" customHeight="1" x14ac:dyDescent="0.25">
      <c r="A19" s="54"/>
      <c r="B19" s="72" t="s">
        <v>11</v>
      </c>
      <c r="C19" s="11" t="s">
        <v>7</v>
      </c>
      <c r="D19" s="34">
        <v>310</v>
      </c>
      <c r="E19" s="9">
        <v>25</v>
      </c>
      <c r="F19" s="66">
        <f t="shared" si="1"/>
        <v>7750</v>
      </c>
      <c r="G19" s="15"/>
    </row>
    <row r="20" spans="1:8" s="7" customFormat="1" ht="12.75" customHeight="1" x14ac:dyDescent="0.25">
      <c r="A20" s="54"/>
      <c r="B20" s="72" t="s">
        <v>18</v>
      </c>
      <c r="C20" s="11" t="s">
        <v>7</v>
      </c>
      <c r="D20" s="34">
        <v>50</v>
      </c>
      <c r="E20" s="9">
        <v>45</v>
      </c>
      <c r="F20" s="66">
        <f t="shared" si="1"/>
        <v>2250</v>
      </c>
    </row>
    <row r="21" spans="1:8" s="7" customFormat="1" ht="12.75" customHeight="1" x14ac:dyDescent="0.25">
      <c r="A21" s="54"/>
      <c r="B21" s="72" t="s">
        <v>28</v>
      </c>
      <c r="C21" s="11" t="s">
        <v>13</v>
      </c>
      <c r="D21" s="34">
        <v>1</v>
      </c>
      <c r="E21" s="9">
        <v>1200</v>
      </c>
      <c r="F21" s="66">
        <f t="shared" si="1"/>
        <v>1200</v>
      </c>
    </row>
    <row r="22" spans="1:8" s="7" customFormat="1" ht="12.75" customHeight="1" x14ac:dyDescent="0.25">
      <c r="A22" s="54"/>
      <c r="B22" s="72" t="s">
        <v>38</v>
      </c>
      <c r="C22" s="11" t="s">
        <v>24</v>
      </c>
      <c r="D22" s="34">
        <v>63</v>
      </c>
      <c r="E22" s="9">
        <v>210</v>
      </c>
      <c r="F22" s="66">
        <f t="shared" si="1"/>
        <v>13230</v>
      </c>
    </row>
    <row r="23" spans="1:8" s="7" customFormat="1" ht="12.75" customHeight="1" x14ac:dyDescent="0.25">
      <c r="A23" s="54"/>
      <c r="B23" s="72" t="s">
        <v>26</v>
      </c>
      <c r="C23" s="11" t="s">
        <v>12</v>
      </c>
      <c r="D23" s="34">
        <v>4</v>
      </c>
      <c r="E23" s="9">
        <v>1800</v>
      </c>
      <c r="F23" s="66">
        <f t="shared" si="1"/>
        <v>7200</v>
      </c>
    </row>
    <row r="24" spans="1:8" s="7" customFormat="1" ht="12.75" customHeight="1" x14ac:dyDescent="0.25">
      <c r="A24" s="54"/>
      <c r="B24" s="72" t="s">
        <v>29</v>
      </c>
      <c r="C24" s="11" t="s">
        <v>13</v>
      </c>
      <c r="D24" s="34">
        <v>1</v>
      </c>
      <c r="E24" s="9">
        <v>1200</v>
      </c>
      <c r="F24" s="66">
        <f t="shared" si="1"/>
        <v>1200</v>
      </c>
    </row>
    <row r="25" spans="1:8" s="7" customFormat="1" ht="12.75" customHeight="1" x14ac:dyDescent="0.25">
      <c r="A25" s="54"/>
      <c r="B25" s="72"/>
      <c r="C25" s="11"/>
      <c r="D25" s="34"/>
      <c r="E25" s="9"/>
      <c r="F25" s="66"/>
    </row>
    <row r="26" spans="1:8" s="18" customFormat="1" x14ac:dyDescent="0.2">
      <c r="A26" s="55" t="s">
        <v>22</v>
      </c>
      <c r="B26" s="67" t="s">
        <v>23</v>
      </c>
      <c r="C26" s="12"/>
      <c r="D26" s="51"/>
      <c r="E26" s="50"/>
      <c r="F26" s="68">
        <f>SUM(F17:F25)</f>
        <v>129930</v>
      </c>
      <c r="G26" s="17"/>
      <c r="H26" s="17"/>
    </row>
    <row r="27" spans="1:8" s="7" customFormat="1" x14ac:dyDescent="0.25">
      <c r="A27" s="57"/>
      <c r="B27" s="67" t="s">
        <v>19</v>
      </c>
      <c r="C27" s="6"/>
      <c r="D27" s="51"/>
      <c r="E27" s="6"/>
      <c r="F27" s="71"/>
    </row>
    <row r="28" spans="1:8" s="18" customFormat="1" x14ac:dyDescent="0.2">
      <c r="A28" s="58"/>
      <c r="B28" s="73" t="s">
        <v>32</v>
      </c>
      <c r="C28" s="25" t="s">
        <v>36</v>
      </c>
      <c r="D28" s="48">
        <v>11.8</v>
      </c>
      <c r="E28" s="19"/>
      <c r="F28" s="74">
        <v>15000</v>
      </c>
      <c r="G28" s="17"/>
      <c r="H28" s="17"/>
    </row>
    <row r="29" spans="1:8" x14ac:dyDescent="0.2">
      <c r="A29" s="59"/>
      <c r="B29" s="75" t="s">
        <v>33</v>
      </c>
      <c r="C29" s="41" t="s">
        <v>36</v>
      </c>
      <c r="D29" s="42">
        <v>11.8</v>
      </c>
      <c r="E29" s="44">
        <v>1000</v>
      </c>
      <c r="F29" s="76">
        <f>D29*E29</f>
        <v>11800</v>
      </c>
    </row>
    <row r="30" spans="1:8" x14ac:dyDescent="0.2">
      <c r="A30" s="59"/>
      <c r="B30" s="75" t="s">
        <v>34</v>
      </c>
      <c r="C30" s="41"/>
      <c r="D30" s="42"/>
      <c r="E30" s="43"/>
      <c r="F30" s="76">
        <v>1500</v>
      </c>
    </row>
    <row r="31" spans="1:8" x14ac:dyDescent="0.2">
      <c r="A31" s="59"/>
      <c r="B31" s="77"/>
      <c r="C31" s="41"/>
      <c r="D31" s="42"/>
      <c r="E31" s="44"/>
      <c r="F31" s="78"/>
    </row>
    <row r="32" spans="1:8" x14ac:dyDescent="0.2">
      <c r="A32" s="59"/>
      <c r="B32" s="77"/>
      <c r="C32" s="41"/>
      <c r="D32" s="42"/>
      <c r="E32" s="44"/>
      <c r="F32" s="78"/>
    </row>
    <row r="33" spans="1:9" x14ac:dyDescent="0.2">
      <c r="A33" s="59"/>
      <c r="B33" s="77"/>
      <c r="C33" s="41"/>
      <c r="D33" s="42"/>
      <c r="E33" s="44"/>
      <c r="F33" s="78"/>
    </row>
    <row r="34" spans="1:9" x14ac:dyDescent="0.2">
      <c r="A34" s="59"/>
      <c r="B34" s="77"/>
      <c r="C34" s="41"/>
      <c r="D34" s="42"/>
      <c r="E34" s="44"/>
      <c r="F34" s="78"/>
    </row>
    <row r="35" spans="1:9" x14ac:dyDescent="0.2">
      <c r="A35" s="60"/>
      <c r="B35" s="67" t="s">
        <v>35</v>
      </c>
      <c r="C35" s="45"/>
      <c r="D35" s="46"/>
      <c r="E35" s="47"/>
      <c r="F35" s="79">
        <f>F28+F29+F30+F31+F32+F33+F34</f>
        <v>28300</v>
      </c>
    </row>
    <row r="36" spans="1:9" ht="16.5" thickBot="1" x14ac:dyDescent="0.25">
      <c r="A36" s="61"/>
      <c r="B36" s="80" t="s">
        <v>9</v>
      </c>
      <c r="C36" s="38"/>
      <c r="D36" s="39"/>
      <c r="E36" s="38"/>
      <c r="F36" s="40">
        <f>F14+F26+F35</f>
        <v>391370</v>
      </c>
    </row>
    <row r="38" spans="1:9" ht="14.25" customHeight="1" x14ac:dyDescent="0.2">
      <c r="B38" s="83" t="s">
        <v>10</v>
      </c>
      <c r="C38" s="83"/>
      <c r="D38" s="83"/>
      <c r="E38" s="83"/>
      <c r="G38" s="28"/>
      <c r="H38" s="28"/>
      <c r="I38" s="28"/>
    </row>
    <row r="39" spans="1:9" x14ac:dyDescent="0.2">
      <c r="G39" s="28"/>
      <c r="H39" s="28"/>
      <c r="I39" s="28"/>
    </row>
    <row r="40" spans="1:9" ht="17.25" customHeight="1" x14ac:dyDescent="0.2">
      <c r="B40" s="49" t="s">
        <v>43</v>
      </c>
      <c r="C40" s="97" t="s">
        <v>14</v>
      </c>
      <c r="D40" s="97"/>
      <c r="E40" s="97"/>
      <c r="F40" s="28" t="s">
        <v>42</v>
      </c>
      <c r="G40" s="7"/>
      <c r="H40" s="7"/>
      <c r="I40" s="7"/>
    </row>
    <row r="41" spans="1:9" ht="12.75" customHeight="1" x14ac:dyDescent="0.2">
      <c r="D41" s="36" t="s">
        <v>0</v>
      </c>
      <c r="E41" s="82"/>
      <c r="F41" s="82"/>
      <c r="G41" s="28"/>
      <c r="H41" s="82"/>
      <c r="I41" s="82"/>
    </row>
  </sheetData>
  <mergeCells count="12">
    <mergeCell ref="C1:F1"/>
    <mergeCell ref="H41:I41"/>
    <mergeCell ref="E41:F41"/>
    <mergeCell ref="B38:E38"/>
    <mergeCell ref="A7:A8"/>
    <mergeCell ref="B7:B8"/>
    <mergeCell ref="C7:C8"/>
    <mergeCell ref="D7:D8"/>
    <mergeCell ref="E7:F7"/>
    <mergeCell ref="C40:E40"/>
    <mergeCell ref="C3:F3"/>
    <mergeCell ref="A5:F6"/>
  </mergeCells>
  <hyperlinks>
    <hyperlink ref="C3" r:id="rId1" xr:uid="{00000000-0004-0000-0000-000000000000}"/>
  </hyperlinks>
  <printOptions horizontalCentered="1"/>
  <pageMargins left="0.31496062992125984" right="0.11811023622047245" top="0.74803149606299213" bottom="0.35433070866141736" header="0" footer="0"/>
  <pageSetup paperSize="9"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материалы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Jurrrr31</dc:creator>
  <cp:lastModifiedBy>Admin</cp:lastModifiedBy>
  <cp:lastPrinted>2020-02-10T15:53:37Z</cp:lastPrinted>
  <dcterms:created xsi:type="dcterms:W3CDTF">2018-08-07T13:31:04Z</dcterms:created>
  <dcterms:modified xsi:type="dcterms:W3CDTF">2021-05-08T08:14:57Z</dcterms:modified>
</cp:coreProperties>
</file>